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TERV\FY 2026-2027 budget\"/>
    </mc:Choice>
  </mc:AlternateContent>
  <xr:revisionPtr revIDLastSave="0" documentId="13_ncr:1_{5B4B37FD-7225-4474-BEF8-BE6CABB17768}" xr6:coauthVersionLast="36" xr6:coauthVersionMax="36" xr10:uidLastSave="{00000000-0000-0000-0000-000000000000}"/>
  <bookViews>
    <workbookView xWindow="0" yWindow="0" windowWidth="19200" windowHeight="6350" xr2:uid="{E631A08B-64F1-45F5-9D4F-BBED4B240D23}"/>
  </bookViews>
  <sheets>
    <sheet name="Calculator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AA7" i="1"/>
  <c r="H18" i="1"/>
  <c r="N12" i="1"/>
  <c r="C19" i="1"/>
  <c r="D19" i="1"/>
  <c r="E19" i="1"/>
  <c r="F19" i="1"/>
  <c r="G19" i="1"/>
  <c r="B19" i="1"/>
  <c r="H19" i="1" s="1"/>
  <c r="C13" i="1"/>
  <c r="D13" i="1"/>
  <c r="E13" i="1"/>
  <c r="F13" i="1"/>
  <c r="G13" i="1"/>
  <c r="H13" i="1"/>
  <c r="I13" i="1"/>
  <c r="J13" i="1"/>
  <c r="K13" i="1"/>
  <c r="L13" i="1"/>
  <c r="B13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B8" i="1"/>
  <c r="C16" i="1"/>
  <c r="D16" i="1" s="1"/>
  <c r="C10" i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I19" i="1" l="1"/>
  <c r="N13" i="1"/>
  <c r="O13" i="1" s="1"/>
  <c r="AA8" i="1"/>
  <c r="AB8" i="1" s="1"/>
  <c r="E16" i="1"/>
  <c r="D10" i="1"/>
  <c r="B25" i="1" l="1"/>
  <c r="D25" i="1" s="1"/>
  <c r="B24" i="1"/>
  <c r="D24" i="1" s="1"/>
  <c r="E10" i="1"/>
  <c r="F16" i="1"/>
  <c r="G16" i="1" l="1"/>
  <c r="F10" i="1"/>
  <c r="G10" i="1" l="1"/>
  <c r="H10" i="1" l="1"/>
  <c r="I10" i="1" l="1"/>
  <c r="J10" i="1" l="1"/>
  <c r="K10" i="1" l="1"/>
  <c r="L10" i="1" l="1"/>
  <c r="M10" i="1" l="1"/>
</calcChain>
</file>

<file path=xl/sharedStrings.xml><?xml version="1.0" encoding="utf-8"?>
<sst xmlns="http://schemas.openxmlformats.org/spreadsheetml/2006/main" count="40" uniqueCount="28">
  <si>
    <t>PDPM Nursing Group</t>
  </si>
  <si>
    <t>A</t>
  </si>
  <si>
    <t>PDPM SLP Group</t>
  </si>
  <si>
    <t>PDPM NTA Group</t>
  </si>
  <si>
    <t>CMI for Group</t>
  </si>
  <si>
    <t>Enter Number Residents in Group</t>
  </si>
  <si>
    <t>Weighted CMI</t>
  </si>
  <si>
    <t>Sums</t>
  </si>
  <si>
    <t>Average CMI</t>
  </si>
  <si>
    <t>Average</t>
  </si>
  <si>
    <t>Adjuster</t>
  </si>
  <si>
    <t>Adj CMI</t>
  </si>
  <si>
    <t>OHCA Medicaid PDPM Calculator</t>
  </si>
  <si>
    <t>OHCA Medicaid PDPM Calculator - Instructions</t>
  </si>
  <si>
    <t>2. The calculator offers two different PDPM models: nursing only and a blend of 70% nursing, 20% SLP, and 10% NTAs.</t>
  </si>
  <si>
    <t>Average CMI Calculations</t>
  </si>
  <si>
    <t>Nursing Only</t>
  </si>
  <si>
    <t>70-20-10 Blend</t>
  </si>
  <si>
    <t>1. The purpose of the calculator is to allow OHCA members to estimate their CMIs under Medicaid versions of PDPM and compare them to their RUGs CMIs.</t>
  </si>
  <si>
    <t>The results shown below are only estimates to give members a sense of where their PDPM CMI could be. The official calculations will vary, perhaps significantly.</t>
  </si>
  <si>
    <t>3. The only data you need to enter into the calculator are the number of residents in each group for nursing, SLP, and NTAs.</t>
  </si>
  <si>
    <t>4. Utilize item Z0100 from each resident's most recent MDS. The letter in the second position represents SLP, the 3rd position nursing, and the 4th postion NTAs.</t>
  </si>
  <si>
    <t xml:space="preserve">5. Tally the number of residents in each group (letter) and enter that number in the appropriate cell in the calculator.  </t>
  </si>
  <si>
    <t>6. Check to make sure the sums of residents are the same for each of the three components.</t>
  </si>
  <si>
    <t>7. The calculator does the rest of the work. The results for both models are displayed in the "Average CMI Calculations" section.</t>
  </si>
  <si>
    <t>8. The "adjuster" in this section approximates a PDPM CMI for comparison with a RUGs CMI by adjusting for the different scales used in the two systems.</t>
  </si>
  <si>
    <t>9. Like all aspects of the calculator, the adjusters (which are different for each PDPM model) are only estimates and will be different in the official calculations.</t>
  </si>
  <si>
    <t>The adjusters in this table are based on data from the past. The final adjuster determined by the state will be different.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</si>
</sst>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38" fontId="3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0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38" fontId="2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0" fontId="2" fillId="3" borderId="1" xfId="0" applyNumberFormat="1" applyFont="1" applyFill="1" applyBorder="1" applyAlignment="1">
      <alignment horizontal="center"/>
    </xf>
    <xf numFmtId="38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38" fontId="2" fillId="3" borderId="1" xfId="0" applyNumberFormat="1" applyFont="1" applyFill="1" applyBorder="1" applyAlignment="1">
      <alignment horizontal="center"/>
    </xf>
    <xf numFmtId="38" fontId="3" fillId="4" borderId="1" xfId="0" applyNumberFormat="1" applyFont="1" applyFill="1" applyBorder="1" applyAlignment="1">
      <alignment horizontal="left"/>
    </xf>
    <xf numFmtId="38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40" fontId="2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38" fontId="2" fillId="3" borderId="1" xfId="0" applyNumberFormat="1" applyFont="1" applyFill="1" applyBorder="1" applyAlignment="1" applyProtection="1">
      <alignment horizontal="center"/>
    </xf>
    <xf numFmtId="0" fontId="5" fillId="0" borderId="0" xfId="0" applyFont="1" applyProtection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38" fontId="2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F716-1A4E-479C-90C7-2610933916C2}">
  <dimension ref="A1:AB25"/>
  <sheetViews>
    <sheetView tabSelected="1" zoomScaleNormal="100" workbookViewId="0">
      <selection activeCell="D3" sqref="D3"/>
    </sheetView>
  </sheetViews>
  <sheetFormatPr defaultRowHeight="14.5" x14ac:dyDescent="0.35"/>
  <cols>
    <col min="1" max="1" width="29.81640625" style="4" customWidth="1"/>
    <col min="2" max="14" width="8.7265625" style="4"/>
    <col min="15" max="15" width="8.7265625" style="4" customWidth="1"/>
    <col min="16" max="27" width="8.7265625" style="4"/>
    <col min="28" max="28" width="10.6328125" style="4" customWidth="1"/>
  </cols>
  <sheetData>
    <row r="1" spans="1:28" ht="15.5" x14ac:dyDescent="0.35">
      <c r="A1" s="13" t="s">
        <v>12</v>
      </c>
    </row>
    <row r="2" spans="1:28" x14ac:dyDescent="0.35">
      <c r="A2" s="3"/>
    </row>
    <row r="3" spans="1:28" x14ac:dyDescent="0.35">
      <c r="A3" s="25" t="s">
        <v>19</v>
      </c>
    </row>
    <row r="5" spans="1:28" x14ac:dyDescent="0.35">
      <c r="A5" s="18" t="s">
        <v>0</v>
      </c>
      <c r="B5" s="19" t="s">
        <v>1</v>
      </c>
      <c r="C5" s="19" t="str">
        <f t="shared" ref="C5:Z5" si="0">CHAR(CODE(B5)+1)</f>
        <v>B</v>
      </c>
      <c r="D5" s="19" t="str">
        <f t="shared" si="0"/>
        <v>C</v>
      </c>
      <c r="E5" s="19" t="str">
        <f t="shared" si="0"/>
        <v>D</v>
      </c>
      <c r="F5" s="19" t="str">
        <f t="shared" si="0"/>
        <v>E</v>
      </c>
      <c r="G5" s="19" t="str">
        <f t="shared" si="0"/>
        <v>F</v>
      </c>
      <c r="H5" s="19" t="str">
        <f t="shared" si="0"/>
        <v>G</v>
      </c>
      <c r="I5" s="19" t="str">
        <f t="shared" si="0"/>
        <v>H</v>
      </c>
      <c r="J5" s="19" t="str">
        <f t="shared" si="0"/>
        <v>I</v>
      </c>
      <c r="K5" s="19" t="str">
        <f t="shared" si="0"/>
        <v>J</v>
      </c>
      <c r="L5" s="19" t="str">
        <f t="shared" si="0"/>
        <v>K</v>
      </c>
      <c r="M5" s="19" t="str">
        <f t="shared" si="0"/>
        <v>L</v>
      </c>
      <c r="N5" s="19" t="str">
        <f t="shared" si="0"/>
        <v>M</v>
      </c>
      <c r="O5" s="19" t="str">
        <f t="shared" si="0"/>
        <v>N</v>
      </c>
      <c r="P5" s="19" t="str">
        <f t="shared" si="0"/>
        <v>O</v>
      </c>
      <c r="Q5" s="19" t="str">
        <f t="shared" si="0"/>
        <v>P</v>
      </c>
      <c r="R5" s="19" t="str">
        <f t="shared" si="0"/>
        <v>Q</v>
      </c>
      <c r="S5" s="19" t="str">
        <f t="shared" si="0"/>
        <v>R</v>
      </c>
      <c r="T5" s="19" t="str">
        <f t="shared" si="0"/>
        <v>S</v>
      </c>
      <c r="U5" s="19" t="str">
        <f t="shared" si="0"/>
        <v>T</v>
      </c>
      <c r="V5" s="19" t="str">
        <f t="shared" si="0"/>
        <v>U</v>
      </c>
      <c r="W5" s="19" t="str">
        <f t="shared" si="0"/>
        <v>V</v>
      </c>
      <c r="X5" s="19" t="str">
        <f t="shared" si="0"/>
        <v>W</v>
      </c>
      <c r="Y5" s="19" t="str">
        <f t="shared" si="0"/>
        <v>X</v>
      </c>
      <c r="Z5" s="19" t="str">
        <f t="shared" si="0"/>
        <v>Y</v>
      </c>
      <c r="AA5" s="20" t="s">
        <v>7</v>
      </c>
      <c r="AB5" s="21" t="s">
        <v>8</v>
      </c>
    </row>
    <row r="6" spans="1:28" x14ac:dyDescent="0.35">
      <c r="A6" s="7" t="s">
        <v>4</v>
      </c>
      <c r="B6" s="14">
        <v>3.84</v>
      </c>
      <c r="C6" s="14">
        <v>2.9</v>
      </c>
      <c r="D6" s="14">
        <v>2.77</v>
      </c>
      <c r="E6" s="14">
        <v>2.27</v>
      </c>
      <c r="F6" s="14">
        <v>1.88</v>
      </c>
      <c r="G6" s="14">
        <v>2.12</v>
      </c>
      <c r="H6" s="14">
        <v>1.76</v>
      </c>
      <c r="I6" s="14">
        <v>1.97</v>
      </c>
      <c r="J6" s="14">
        <v>1.64</v>
      </c>
      <c r="K6" s="14">
        <v>1.63</v>
      </c>
      <c r="L6" s="14">
        <v>1.35</v>
      </c>
      <c r="M6" s="14">
        <v>1.77</v>
      </c>
      <c r="N6" s="14">
        <v>1.53</v>
      </c>
      <c r="O6" s="14">
        <v>1.47</v>
      </c>
      <c r="P6" s="14">
        <v>1.03</v>
      </c>
      <c r="Q6" s="14">
        <v>1.27</v>
      </c>
      <c r="R6" s="14">
        <v>0.89</v>
      </c>
      <c r="S6" s="14">
        <v>0.98</v>
      </c>
      <c r="T6" s="14">
        <v>0.94</v>
      </c>
      <c r="U6" s="14">
        <v>1.48</v>
      </c>
      <c r="V6" s="14">
        <v>1.39</v>
      </c>
      <c r="W6" s="14">
        <v>1.1499999999999999</v>
      </c>
      <c r="X6" s="14">
        <v>0.67</v>
      </c>
      <c r="Y6" s="14">
        <v>1.07</v>
      </c>
      <c r="Z6" s="14">
        <v>0.62</v>
      </c>
      <c r="AA6" s="9"/>
      <c r="AB6" s="9"/>
    </row>
    <row r="7" spans="1:28" x14ac:dyDescent="0.35">
      <c r="A7" s="7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2"/>
      <c r="AA7" s="17">
        <f>SUM(B7:Z7)</f>
        <v>0</v>
      </c>
      <c r="AB7" s="9"/>
    </row>
    <row r="8" spans="1:28" x14ac:dyDescent="0.35">
      <c r="A8" s="7" t="s">
        <v>6</v>
      </c>
      <c r="B8" s="16">
        <f>B6*B7</f>
        <v>0</v>
      </c>
      <c r="C8" s="16">
        <f t="shared" ref="C8:Z8" si="1">C6*C7</f>
        <v>0</v>
      </c>
      <c r="D8" s="16">
        <f t="shared" si="1"/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16">
        <f t="shared" si="1"/>
        <v>0</v>
      </c>
      <c r="P8" s="16">
        <f t="shared" si="1"/>
        <v>0</v>
      </c>
      <c r="Q8" s="16">
        <f t="shared" si="1"/>
        <v>0</v>
      </c>
      <c r="R8" s="16">
        <f t="shared" si="1"/>
        <v>0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</v>
      </c>
      <c r="X8" s="16">
        <f t="shared" si="1"/>
        <v>0</v>
      </c>
      <c r="Y8" s="16">
        <f t="shared" si="1"/>
        <v>0</v>
      </c>
      <c r="Z8" s="16">
        <f t="shared" si="1"/>
        <v>0</v>
      </c>
      <c r="AA8" s="17">
        <f>SUM(B8:Z8)</f>
        <v>0</v>
      </c>
      <c r="AB8" s="16" t="e">
        <f>AA8/AA7</f>
        <v>#DIV/0!</v>
      </c>
    </row>
    <row r="9" spans="1:28" s="1" customFormat="1" x14ac:dyDescent="0.35">
      <c r="A9" s="5"/>
      <c r="B9" s="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35">
      <c r="A10" s="18" t="s">
        <v>2</v>
      </c>
      <c r="B10" s="19" t="s">
        <v>1</v>
      </c>
      <c r="C10" s="19" t="str">
        <f t="shared" ref="C10:M10" si="2">CHAR(CODE(B10)+1)</f>
        <v>B</v>
      </c>
      <c r="D10" s="19" t="str">
        <f t="shared" si="2"/>
        <v>C</v>
      </c>
      <c r="E10" s="19" t="str">
        <f t="shared" si="2"/>
        <v>D</v>
      </c>
      <c r="F10" s="19" t="str">
        <f t="shared" si="2"/>
        <v>E</v>
      </c>
      <c r="G10" s="19" t="str">
        <f t="shared" si="2"/>
        <v>F</v>
      </c>
      <c r="H10" s="19" t="str">
        <f t="shared" si="2"/>
        <v>G</v>
      </c>
      <c r="I10" s="19" t="str">
        <f t="shared" si="2"/>
        <v>H</v>
      </c>
      <c r="J10" s="19" t="str">
        <f t="shared" si="2"/>
        <v>I</v>
      </c>
      <c r="K10" s="19" t="str">
        <f t="shared" si="2"/>
        <v>J</v>
      </c>
      <c r="L10" s="19" t="str">
        <f t="shared" si="2"/>
        <v>K</v>
      </c>
      <c r="M10" s="19" t="str">
        <f t="shared" si="2"/>
        <v>L</v>
      </c>
      <c r="N10" s="19" t="s">
        <v>7</v>
      </c>
      <c r="O10" s="21" t="s">
        <v>9</v>
      </c>
    </row>
    <row r="11" spans="1:28" x14ac:dyDescent="0.35">
      <c r="A11" s="6" t="s">
        <v>4</v>
      </c>
      <c r="B11" s="22">
        <v>0.64</v>
      </c>
      <c r="C11" s="22">
        <v>1.72</v>
      </c>
      <c r="D11" s="22">
        <v>2.52</v>
      </c>
      <c r="E11" s="22">
        <v>1.38</v>
      </c>
      <c r="F11" s="22">
        <v>2.21</v>
      </c>
      <c r="G11" s="22">
        <v>2.82</v>
      </c>
      <c r="H11" s="22">
        <v>1.93</v>
      </c>
      <c r="I11" s="22">
        <v>2.7</v>
      </c>
      <c r="J11" s="22">
        <v>3.34</v>
      </c>
      <c r="K11" s="22">
        <v>2.83</v>
      </c>
      <c r="L11" s="22">
        <v>3.5</v>
      </c>
      <c r="M11" s="22">
        <v>3.98</v>
      </c>
      <c r="N11" s="10"/>
      <c r="O11" s="8"/>
    </row>
    <row r="12" spans="1:28" x14ac:dyDescent="0.35">
      <c r="A12" s="6" t="s">
        <v>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24">
        <f>SUM(B12:M12)</f>
        <v>0</v>
      </c>
      <c r="O12" s="9"/>
    </row>
    <row r="13" spans="1:28" x14ac:dyDescent="0.35">
      <c r="A13" s="6" t="s">
        <v>6</v>
      </c>
      <c r="B13" s="23">
        <f>B11*B12</f>
        <v>0</v>
      </c>
      <c r="C13" s="23">
        <f t="shared" ref="C13:L13" si="3">C11*C12</f>
        <v>0</v>
      </c>
      <c r="D13" s="23">
        <f t="shared" si="3"/>
        <v>0</v>
      </c>
      <c r="E13" s="23">
        <f t="shared" si="3"/>
        <v>0</v>
      </c>
      <c r="F13" s="23">
        <f t="shared" si="3"/>
        <v>0</v>
      </c>
      <c r="G13" s="23">
        <f t="shared" si="3"/>
        <v>0</v>
      </c>
      <c r="H13" s="23">
        <f t="shared" si="3"/>
        <v>0</v>
      </c>
      <c r="I13" s="23">
        <f t="shared" si="3"/>
        <v>0</v>
      </c>
      <c r="J13" s="23">
        <f t="shared" si="3"/>
        <v>0</v>
      </c>
      <c r="K13" s="23">
        <f t="shared" si="3"/>
        <v>0</v>
      </c>
      <c r="L13" s="23">
        <f t="shared" si="3"/>
        <v>0</v>
      </c>
      <c r="M13" s="23">
        <f>M11*M12</f>
        <v>0</v>
      </c>
      <c r="N13" s="24">
        <f>SUM(B13:M13)</f>
        <v>0</v>
      </c>
      <c r="O13" s="23" t="e">
        <f>N13/N12</f>
        <v>#DIV/0!</v>
      </c>
    </row>
    <row r="15" spans="1:28" x14ac:dyDescent="0.35">
      <c r="C15" s="2"/>
      <c r="D15" s="2"/>
      <c r="E15" s="2"/>
      <c r="F15" s="2"/>
      <c r="G15" s="2"/>
    </row>
    <row r="16" spans="1:28" x14ac:dyDescent="0.35">
      <c r="A16" s="18" t="s">
        <v>3</v>
      </c>
      <c r="B16" s="19" t="s">
        <v>1</v>
      </c>
      <c r="C16" s="19" t="str">
        <f>CHAR(CODE(B16)+1)</f>
        <v>B</v>
      </c>
      <c r="D16" s="19" t="str">
        <f>CHAR(CODE(C16)+1)</f>
        <v>C</v>
      </c>
      <c r="E16" s="19" t="str">
        <f>CHAR(CODE(D16)+1)</f>
        <v>D</v>
      </c>
      <c r="F16" s="19" t="str">
        <f>CHAR(CODE(E16)+1)</f>
        <v>E</v>
      </c>
      <c r="G16" s="19" t="str">
        <f>CHAR(CODE(F16)+1)</f>
        <v>F</v>
      </c>
      <c r="H16" s="20" t="s">
        <v>7</v>
      </c>
      <c r="I16" s="20" t="s">
        <v>9</v>
      </c>
    </row>
    <row r="17" spans="1:9" x14ac:dyDescent="0.35">
      <c r="A17" s="6" t="s">
        <v>4</v>
      </c>
      <c r="B17" s="22">
        <v>3.06</v>
      </c>
      <c r="C17" s="22">
        <v>2.39</v>
      </c>
      <c r="D17" s="22">
        <v>1.74</v>
      </c>
      <c r="E17" s="22">
        <v>1.26</v>
      </c>
      <c r="F17" s="22">
        <v>0.91</v>
      </c>
      <c r="G17" s="22">
        <v>0.68</v>
      </c>
      <c r="H17" s="8"/>
      <c r="I17" s="8"/>
    </row>
    <row r="18" spans="1:9" x14ac:dyDescent="0.35">
      <c r="A18" s="6" t="s">
        <v>5</v>
      </c>
      <c r="B18" s="15"/>
      <c r="C18" s="15"/>
      <c r="D18" s="15"/>
      <c r="E18" s="15"/>
      <c r="F18" s="15"/>
      <c r="G18" s="15"/>
      <c r="H18" s="17">
        <f>SUM(B18:G18)</f>
        <v>0</v>
      </c>
      <c r="I18" s="9"/>
    </row>
    <row r="19" spans="1:9" x14ac:dyDescent="0.35">
      <c r="A19" s="6" t="s">
        <v>6</v>
      </c>
      <c r="B19" s="16">
        <f>B17*B18</f>
        <v>0</v>
      </c>
      <c r="C19" s="16">
        <f t="shared" ref="C19:G19" si="4">C17*C18</f>
        <v>0</v>
      </c>
      <c r="D19" s="16">
        <f t="shared" si="4"/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  <c r="H19" s="17">
        <f>SUM(B19:G19)</f>
        <v>0</v>
      </c>
      <c r="I19" s="16" t="e">
        <f>H19/H18</f>
        <v>#DIV/0!</v>
      </c>
    </row>
    <row r="20" spans="1:9" x14ac:dyDescent="0.35">
      <c r="A20" s="26"/>
      <c r="B20" s="27"/>
      <c r="C20" s="27"/>
      <c r="D20" s="27"/>
      <c r="E20" s="27"/>
      <c r="F20" s="27"/>
      <c r="G20" s="27"/>
      <c r="H20" s="28"/>
      <c r="I20" s="27"/>
    </row>
    <row r="21" spans="1:9" ht="28.5" customHeight="1" x14ac:dyDescent="0.35">
      <c r="A21" s="30" t="s">
        <v>27</v>
      </c>
      <c r="B21" s="30"/>
      <c r="C21" s="30"/>
      <c r="D21" s="30"/>
    </row>
    <row r="22" spans="1:9" ht="15" customHeight="1" x14ac:dyDescent="0.35">
      <c r="A22" s="29"/>
      <c r="B22" s="29"/>
      <c r="C22" s="29"/>
      <c r="D22" s="29"/>
    </row>
    <row r="23" spans="1:9" x14ac:dyDescent="0.35">
      <c r="A23" s="21" t="s">
        <v>15</v>
      </c>
      <c r="B23" s="20" t="s">
        <v>9</v>
      </c>
      <c r="C23" s="20" t="s">
        <v>10</v>
      </c>
      <c r="D23" s="20" t="s">
        <v>11</v>
      </c>
    </row>
    <row r="24" spans="1:9" x14ac:dyDescent="0.35">
      <c r="A24" s="6" t="s">
        <v>16</v>
      </c>
      <c r="B24" s="16" t="e">
        <f>AB8</f>
        <v>#DIV/0!</v>
      </c>
      <c r="C24" s="16">
        <v>2.1568715350412537</v>
      </c>
      <c r="D24" s="16" t="e">
        <f>B24*C24</f>
        <v>#DIV/0!</v>
      </c>
    </row>
    <row r="25" spans="1:9" x14ac:dyDescent="0.35">
      <c r="A25" s="6" t="s">
        <v>17</v>
      </c>
      <c r="B25" s="16" t="e">
        <f>(AB8*0.7)+(O13*0.2)+(I19*0.1)</f>
        <v>#DIV/0!</v>
      </c>
      <c r="C25" s="16">
        <v>2.133014292265702</v>
      </c>
      <c r="D25" s="16" t="e">
        <f>B25*C25</f>
        <v>#DIV/0!</v>
      </c>
    </row>
  </sheetData>
  <sheetProtection sheet="1" objects="1" scenarios="1"/>
  <mergeCells count="1">
    <mergeCell ref="A21:D2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25867-6CD9-4AD8-98F9-3154314F6FD8}">
  <dimension ref="A1:A11"/>
  <sheetViews>
    <sheetView workbookViewId="0">
      <selection activeCell="D13" sqref="D13"/>
    </sheetView>
  </sheetViews>
  <sheetFormatPr defaultRowHeight="14.5" x14ac:dyDescent="0.35"/>
  <sheetData>
    <row r="1" spans="1:1" x14ac:dyDescent="0.35">
      <c r="A1" s="3" t="s">
        <v>13</v>
      </c>
    </row>
    <row r="3" spans="1:1" x14ac:dyDescent="0.35">
      <c r="A3" s="11" t="s">
        <v>18</v>
      </c>
    </row>
    <row r="4" spans="1:1" x14ac:dyDescent="0.35">
      <c r="A4" t="s">
        <v>14</v>
      </c>
    </row>
    <row r="5" spans="1:1" x14ac:dyDescent="0.35">
      <c r="A5" t="s">
        <v>20</v>
      </c>
    </row>
    <row r="6" spans="1:1" x14ac:dyDescent="0.35">
      <c r="A6" t="s">
        <v>21</v>
      </c>
    </row>
    <row r="7" spans="1:1" x14ac:dyDescent="0.35">
      <c r="A7" t="s">
        <v>22</v>
      </c>
    </row>
    <row r="8" spans="1:1" x14ac:dyDescent="0.35">
      <c r="A8" t="s">
        <v>23</v>
      </c>
    </row>
    <row r="9" spans="1:1" x14ac:dyDescent="0.35">
      <c r="A9" t="s">
        <v>24</v>
      </c>
    </row>
    <row r="10" spans="1:1" x14ac:dyDescent="0.35">
      <c r="A10" t="s">
        <v>25</v>
      </c>
    </row>
    <row r="11" spans="1:1" x14ac:dyDescent="0.35">
      <c r="A1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pvanrunkle@ohca.org</dc:creator>
  <cp:lastModifiedBy>pvanrunkle@ohca.org</cp:lastModifiedBy>
  <dcterms:created xsi:type="dcterms:W3CDTF">2025-03-30T22:15:18Z</dcterms:created>
  <dcterms:modified xsi:type="dcterms:W3CDTF">2025-05-15T19:16:08Z</dcterms:modified>
</cp:coreProperties>
</file>